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<sst xmlns="http://schemas.openxmlformats.org/spreadsheetml/2006/main" count="54" uniqueCount="30">
  <si>
    <t>Cape Elizabeth Sewer Fund</t>
  </si>
  <si>
    <t>Spurwink Church Fund</t>
  </si>
  <si>
    <t>Riverside Cemetery Fund</t>
  </si>
  <si>
    <t>Portland Head Light Fund</t>
  </si>
  <si>
    <t>Thomas Jordan Fund</t>
  </si>
  <si>
    <t xml:space="preserve">Cape Elizabeth Rescue Fund </t>
  </si>
  <si>
    <t>Fort Williams Park Capital Fund</t>
  </si>
  <si>
    <t>FY 2006</t>
  </si>
  <si>
    <t>FY 2007</t>
  </si>
  <si>
    <t>FY 2008</t>
  </si>
  <si>
    <t>Budgeted  Expenditures</t>
  </si>
  <si>
    <t xml:space="preserve">Budgeted Revenues </t>
  </si>
  <si>
    <t>Total Budget</t>
  </si>
  <si>
    <t>Total Revenues</t>
  </si>
  <si>
    <t>Change to Fund Balance</t>
  </si>
  <si>
    <t xml:space="preserve">Total </t>
  </si>
  <si>
    <t>Expenditures</t>
  </si>
  <si>
    <t xml:space="preserve">Revenues </t>
  </si>
  <si>
    <t>$ Change</t>
  </si>
  <si>
    <t>% Change</t>
  </si>
  <si>
    <t>FY 2009</t>
  </si>
  <si>
    <t>FY 2010</t>
  </si>
  <si>
    <t>09 to 10</t>
  </si>
  <si>
    <t>Budget</t>
  </si>
  <si>
    <t>Revenues</t>
  </si>
  <si>
    <t>FY 2011</t>
  </si>
  <si>
    <t>10 to 11</t>
  </si>
  <si>
    <t>Fort Williams Park Fund</t>
  </si>
  <si>
    <t>Fort Williams Park  Fund</t>
  </si>
  <si>
    <t>Infrastructure Imp. Fund.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</si>
</sst>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</numFmts>
  <fonts count="6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165" fontId="2" fillId="0" borderId="0" xfId="17" applyNumberFormat="1" applyFont="1" applyAlignment="1">
      <alignment/>
    </xf>
    <xf numFmtId="165" fontId="3" fillId="0" borderId="0" xfId="17" applyNumberFormat="1" applyFont="1" applyAlignment="1">
      <alignment/>
    </xf>
    <xf numFmtId="165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5" fontId="3" fillId="0" borderId="0" xfId="17" applyNumberFormat="1" applyFont="1" applyAlignment="1">
      <alignment/>
    </xf>
    <xf numFmtId="165" fontId="3" fillId="0" borderId="0" xfId="0" applyNumberFormat="1" applyFont="1" applyAlignment="1">
      <alignment/>
    </xf>
    <xf numFmtId="166" fontId="2" fillId="0" borderId="0" xfId="21" applyNumberFormat="1" applyFont="1" applyAlignment="1">
      <alignment/>
    </xf>
    <xf numFmtId="166" fontId="3" fillId="0" borderId="0" xfId="21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workbookViewId="0" topLeftCell="A1">
      <selection activeCell="A1" sqref="A1:I33"/>
    </sheetView>
  </sheetViews>
  <sheetFormatPr defaultColWidth="9.140625" defaultRowHeight="12.75"/>
  <cols>
    <col min="1" max="1" width="39.421875" style="1" customWidth="1"/>
    <col min="2" max="3" width="34.140625" style="1" hidden="1" customWidth="1"/>
    <col min="4" max="6" width="17.140625" style="1" bestFit="1" customWidth="1"/>
    <col min="7" max="7" width="17.140625" style="1" customWidth="1"/>
    <col min="8" max="9" width="14.8515625" style="1" bestFit="1" customWidth="1"/>
    <col min="10" max="16384" width="9.140625" style="1" customWidth="1"/>
  </cols>
  <sheetData>
    <row r="1" spans="2:9" s="5" customFormat="1" ht="18">
      <c r="B1" s="6" t="s">
        <v>10</v>
      </c>
      <c r="C1" s="6" t="s">
        <v>10</v>
      </c>
      <c r="D1" s="6" t="s">
        <v>23</v>
      </c>
      <c r="E1" s="6" t="s">
        <v>23</v>
      </c>
      <c r="F1" s="6" t="s">
        <v>23</v>
      </c>
      <c r="G1" s="6" t="s">
        <v>23</v>
      </c>
      <c r="H1" s="5" t="s">
        <v>18</v>
      </c>
      <c r="I1" s="5" t="s">
        <v>19</v>
      </c>
    </row>
    <row r="2" spans="1:9" s="5" customFormat="1" ht="18">
      <c r="A2" s="5" t="s">
        <v>16</v>
      </c>
      <c r="B2" s="6" t="s">
        <v>7</v>
      </c>
      <c r="C2" s="6" t="s">
        <v>8</v>
      </c>
      <c r="D2" s="6" t="s">
        <v>9</v>
      </c>
      <c r="E2" s="6" t="s">
        <v>20</v>
      </c>
      <c r="F2" s="6" t="s">
        <v>21</v>
      </c>
      <c r="G2" s="6" t="s">
        <v>25</v>
      </c>
      <c r="H2" s="6" t="s">
        <v>26</v>
      </c>
      <c r="I2" s="6" t="s">
        <v>26</v>
      </c>
    </row>
    <row r="3" spans="1:9" ht="18">
      <c r="A3" s="1" t="s">
        <v>5</v>
      </c>
      <c r="B3" s="2">
        <v>151932</v>
      </c>
      <c r="C3" s="2">
        <v>158137</v>
      </c>
      <c r="D3" s="2">
        <v>223337</v>
      </c>
      <c r="E3" s="2">
        <v>202787</v>
      </c>
      <c r="F3" s="2">
        <v>179786</v>
      </c>
      <c r="G3" s="2">
        <v>339786</v>
      </c>
      <c r="H3" s="4">
        <f>SUM(G3-F3)</f>
        <v>160000</v>
      </c>
      <c r="I3" s="9">
        <f>SUM(H3/E3)</f>
        <v>0.7890052123656842</v>
      </c>
    </row>
    <row r="4" spans="1:9" ht="18">
      <c r="A4" s="1" t="s">
        <v>0</v>
      </c>
      <c r="B4" s="2">
        <v>1350090</v>
      </c>
      <c r="C4" s="2">
        <v>1565332</v>
      </c>
      <c r="D4" s="2">
        <v>1508148</v>
      </c>
      <c r="E4" s="2">
        <v>1435322</v>
      </c>
      <c r="F4" s="2">
        <v>1428690</v>
      </c>
      <c r="G4" s="2">
        <v>1548095</v>
      </c>
      <c r="H4" s="4">
        <f aca="true" t="shared" si="0" ref="H4:H22">SUM(G4-F4)</f>
        <v>119405</v>
      </c>
      <c r="I4" s="9">
        <f aca="true" t="shared" si="1" ref="I4:I22">SUM(H4/E4)</f>
        <v>0.08319039212107109</v>
      </c>
    </row>
    <row r="5" spans="1:9" ht="18">
      <c r="A5" s="1" t="s">
        <v>1</v>
      </c>
      <c r="B5" s="2">
        <v>10390</v>
      </c>
      <c r="C5" s="2">
        <v>11040</v>
      </c>
      <c r="D5" s="2">
        <v>11040</v>
      </c>
      <c r="E5" s="2">
        <v>13244</v>
      </c>
      <c r="F5" s="2">
        <v>10589</v>
      </c>
      <c r="G5" s="2">
        <v>10589</v>
      </c>
      <c r="H5" s="4">
        <f t="shared" si="0"/>
        <v>0</v>
      </c>
      <c r="I5" s="9">
        <f t="shared" si="1"/>
        <v>0</v>
      </c>
    </row>
    <row r="6" spans="1:9" ht="18">
      <c r="A6" s="1" t="s">
        <v>2</v>
      </c>
      <c r="B6" s="2">
        <v>43595</v>
      </c>
      <c r="C6" s="2">
        <v>51079</v>
      </c>
      <c r="D6" s="2">
        <v>44305</v>
      </c>
      <c r="E6" s="2">
        <v>46678</v>
      </c>
      <c r="F6" s="2">
        <v>46957</v>
      </c>
      <c r="G6" s="2">
        <v>46713</v>
      </c>
      <c r="H6" s="4">
        <f t="shared" si="0"/>
        <v>-244</v>
      </c>
      <c r="I6" s="9">
        <f t="shared" si="1"/>
        <v>-0.005227301940957196</v>
      </c>
    </row>
    <row r="7" spans="1:9" ht="18">
      <c r="A7" s="1" t="s">
        <v>27</v>
      </c>
      <c r="B7" s="2">
        <v>37555</v>
      </c>
      <c r="C7" s="2">
        <v>35880</v>
      </c>
      <c r="D7" s="2">
        <v>32730</v>
      </c>
      <c r="E7" s="2">
        <v>31730</v>
      </c>
      <c r="F7" s="2">
        <v>33809</v>
      </c>
      <c r="G7" s="2">
        <v>44702</v>
      </c>
      <c r="H7" s="4">
        <f t="shared" si="0"/>
        <v>10893</v>
      </c>
      <c r="I7" s="9">
        <f t="shared" si="1"/>
        <v>0.3433028679483139</v>
      </c>
    </row>
    <row r="8" spans="1:9" ht="18">
      <c r="A8" s="1" t="s">
        <v>3</v>
      </c>
      <c r="B8" s="2">
        <v>492279</v>
      </c>
      <c r="C8" s="2">
        <v>486510</v>
      </c>
      <c r="D8" s="2">
        <v>491276</v>
      </c>
      <c r="E8" s="2">
        <v>517410</v>
      </c>
      <c r="F8" s="2">
        <v>530067</v>
      </c>
      <c r="G8" s="2">
        <v>530780</v>
      </c>
      <c r="H8" s="4">
        <f t="shared" si="0"/>
        <v>713</v>
      </c>
      <c r="I8" s="9">
        <f t="shared" si="1"/>
        <v>0.001378017432983514</v>
      </c>
    </row>
    <row r="9" spans="1:9" ht="18">
      <c r="A9" s="1" t="s">
        <v>4</v>
      </c>
      <c r="B9" s="2">
        <v>24300</v>
      </c>
      <c r="C9" s="2">
        <v>35000</v>
      </c>
      <c r="D9" s="2">
        <v>35000</v>
      </c>
      <c r="E9" s="2">
        <v>35000</v>
      </c>
      <c r="F9" s="2">
        <v>35535</v>
      </c>
      <c r="G9" s="2">
        <v>35535</v>
      </c>
      <c r="H9" s="4">
        <f t="shared" si="0"/>
        <v>0</v>
      </c>
      <c r="I9" s="9">
        <f t="shared" si="1"/>
        <v>0</v>
      </c>
    </row>
    <row r="10" spans="1:9" ht="18">
      <c r="A10" s="1" t="s">
        <v>29</v>
      </c>
      <c r="B10" s="2"/>
      <c r="C10" s="2"/>
      <c r="D10" s="2"/>
      <c r="E10" s="2"/>
      <c r="F10" s="2"/>
      <c r="G10" s="2">
        <v>88000</v>
      </c>
      <c r="H10" s="4">
        <f>SUM(G10-F10)</f>
        <v>88000</v>
      </c>
      <c r="I10" s="9">
        <v>1</v>
      </c>
    </row>
    <row r="11" spans="1:9" ht="18">
      <c r="A11" s="1" t="s">
        <v>12</v>
      </c>
      <c r="B11" s="3">
        <f aca="true" t="shared" si="2" ref="B11:G11">SUM(B3:B9)</f>
        <v>2110141</v>
      </c>
      <c r="C11" s="3">
        <f t="shared" si="2"/>
        <v>2342978</v>
      </c>
      <c r="D11" s="3">
        <f t="shared" si="2"/>
        <v>2345836</v>
      </c>
      <c r="E11" s="3">
        <f t="shared" si="2"/>
        <v>2282171</v>
      </c>
      <c r="F11" s="3">
        <f t="shared" si="2"/>
        <v>2265433</v>
      </c>
      <c r="G11" s="3">
        <f>SUM(G3:G10)</f>
        <v>2644200</v>
      </c>
      <c r="H11" s="8">
        <f t="shared" si="0"/>
        <v>378767</v>
      </c>
      <c r="I11" s="10">
        <f t="shared" si="1"/>
        <v>0.16596784377682477</v>
      </c>
    </row>
    <row r="12" spans="8:9" ht="18">
      <c r="H12" s="4">
        <f t="shared" si="0"/>
        <v>0</v>
      </c>
      <c r="I12" s="9"/>
    </row>
    <row r="13" spans="1:9" s="5" customFormat="1" ht="18">
      <c r="A13" s="5" t="s">
        <v>17</v>
      </c>
      <c r="B13" s="6" t="s">
        <v>11</v>
      </c>
      <c r="C13" s="6" t="s">
        <v>11</v>
      </c>
      <c r="D13" s="6" t="s">
        <v>24</v>
      </c>
      <c r="E13" s="6" t="s">
        <v>24</v>
      </c>
      <c r="F13" s="6" t="s">
        <v>24</v>
      </c>
      <c r="G13" s="6" t="s">
        <v>24</v>
      </c>
      <c r="H13" s="6" t="s">
        <v>22</v>
      </c>
      <c r="I13" s="6" t="s">
        <v>22</v>
      </c>
    </row>
    <row r="14" spans="1:9" ht="18">
      <c r="A14" s="1" t="s">
        <v>5</v>
      </c>
      <c r="B14" s="2">
        <v>155000</v>
      </c>
      <c r="C14" s="2">
        <v>155800</v>
      </c>
      <c r="D14" s="2">
        <v>165000</v>
      </c>
      <c r="E14" s="2">
        <v>165000</v>
      </c>
      <c r="F14" s="2">
        <v>180000</v>
      </c>
      <c r="G14" s="2">
        <v>170000</v>
      </c>
      <c r="H14" s="4">
        <f t="shared" si="0"/>
        <v>-10000</v>
      </c>
      <c r="I14" s="9">
        <f t="shared" si="1"/>
        <v>-0.06060606060606061</v>
      </c>
    </row>
    <row r="15" spans="1:9" ht="18">
      <c r="A15" s="1" t="s">
        <v>0</v>
      </c>
      <c r="B15" s="2">
        <v>1444000</v>
      </c>
      <c r="C15" s="2">
        <v>1490000</v>
      </c>
      <c r="D15" s="2">
        <v>1508148</v>
      </c>
      <c r="E15" s="2">
        <v>1515000</v>
      </c>
      <c r="F15" s="2">
        <v>1515000</v>
      </c>
      <c r="G15" s="2">
        <v>1565000</v>
      </c>
      <c r="H15" s="4">
        <f t="shared" si="0"/>
        <v>50000</v>
      </c>
      <c r="I15" s="9">
        <f t="shared" si="1"/>
        <v>0.033003300330033</v>
      </c>
    </row>
    <row r="16" spans="1:9" ht="18">
      <c r="A16" s="1" t="s">
        <v>1</v>
      </c>
      <c r="B16" s="2">
        <v>10300</v>
      </c>
      <c r="C16" s="2">
        <v>11040</v>
      </c>
      <c r="D16" s="2">
        <v>10000</v>
      </c>
      <c r="E16" s="2">
        <v>3000</v>
      </c>
      <c r="F16" s="2">
        <v>1500</v>
      </c>
      <c r="G16" s="2">
        <v>1500</v>
      </c>
      <c r="H16" s="4">
        <f t="shared" si="0"/>
        <v>0</v>
      </c>
      <c r="I16" s="9">
        <f t="shared" si="1"/>
        <v>0</v>
      </c>
    </row>
    <row r="17" spans="1:9" ht="18">
      <c r="A17" s="1" t="s">
        <v>2</v>
      </c>
      <c r="B17" s="2">
        <v>49400</v>
      </c>
      <c r="C17" s="2">
        <v>36000</v>
      </c>
      <c r="D17" s="2">
        <v>31000</v>
      </c>
      <c r="E17" s="2">
        <v>40000</v>
      </c>
      <c r="F17" s="2">
        <v>33000</v>
      </c>
      <c r="G17" s="2">
        <v>33000</v>
      </c>
      <c r="H17" s="4">
        <f t="shared" si="0"/>
        <v>0</v>
      </c>
      <c r="I17" s="9">
        <f t="shared" si="1"/>
        <v>0</v>
      </c>
    </row>
    <row r="18" spans="1:9" ht="18">
      <c r="A18" s="1" t="s">
        <v>28</v>
      </c>
      <c r="B18" s="2">
        <v>37555</v>
      </c>
      <c r="C18" s="2">
        <v>35880</v>
      </c>
      <c r="D18" s="2">
        <v>32000</v>
      </c>
      <c r="E18" s="2">
        <v>28000</v>
      </c>
      <c r="F18" s="2">
        <v>30000</v>
      </c>
      <c r="G18" s="2">
        <v>45000</v>
      </c>
      <c r="H18" s="4">
        <f t="shared" si="0"/>
        <v>15000</v>
      </c>
      <c r="I18" s="9">
        <f t="shared" si="1"/>
        <v>0.5357142857142857</v>
      </c>
    </row>
    <row r="19" spans="1:9" ht="18">
      <c r="A19" s="1" t="s">
        <v>3</v>
      </c>
      <c r="B19" s="2">
        <v>527700</v>
      </c>
      <c r="C19" s="2">
        <v>526600</v>
      </c>
      <c r="D19" s="2">
        <v>532400</v>
      </c>
      <c r="E19" s="2">
        <v>532400</v>
      </c>
      <c r="F19" s="2">
        <v>532400</v>
      </c>
      <c r="G19" s="2">
        <v>532200</v>
      </c>
      <c r="H19" s="4">
        <f t="shared" si="0"/>
        <v>-200</v>
      </c>
      <c r="I19" s="9">
        <f t="shared" si="1"/>
        <v>-0.0003756574004507889</v>
      </c>
    </row>
    <row r="20" spans="1:9" ht="18">
      <c r="A20" s="1" t="s">
        <v>4</v>
      </c>
      <c r="B20" s="2">
        <v>25000</v>
      </c>
      <c r="C20" s="2">
        <v>35000</v>
      </c>
      <c r="D20" s="2">
        <v>35525</v>
      </c>
      <c r="E20" s="2">
        <v>35525</v>
      </c>
      <c r="F20" s="2">
        <v>15000</v>
      </c>
      <c r="G20" s="2">
        <v>35535</v>
      </c>
      <c r="H20" s="4">
        <f t="shared" si="0"/>
        <v>20535</v>
      </c>
      <c r="I20" s="9">
        <f t="shared" si="1"/>
        <v>0.5780436312456017</v>
      </c>
    </row>
    <row r="21" spans="1:9" ht="18">
      <c r="A21" s="1" t="s">
        <v>29</v>
      </c>
      <c r="B21" s="2"/>
      <c r="C21" s="2"/>
      <c r="D21" s="2"/>
      <c r="E21" s="2"/>
      <c r="F21" s="2"/>
      <c r="G21" s="2">
        <v>25000</v>
      </c>
      <c r="H21" s="4">
        <v>25000</v>
      </c>
      <c r="I21" s="9">
        <v>1</v>
      </c>
    </row>
    <row r="22" spans="1:9" s="5" customFormat="1" ht="18">
      <c r="A22" s="5" t="s">
        <v>13</v>
      </c>
      <c r="B22" s="7">
        <f aca="true" t="shared" si="3" ref="B22:G22">SUM(B14:B20)</f>
        <v>2248955</v>
      </c>
      <c r="C22" s="7">
        <f t="shared" si="3"/>
        <v>2290320</v>
      </c>
      <c r="D22" s="7">
        <f t="shared" si="3"/>
        <v>2314073</v>
      </c>
      <c r="E22" s="7">
        <f t="shared" si="3"/>
        <v>2318925</v>
      </c>
      <c r="F22" s="7">
        <f t="shared" si="3"/>
        <v>2306900</v>
      </c>
      <c r="G22" s="7">
        <f>SUM(G14:G21)</f>
        <v>2407235</v>
      </c>
      <c r="H22" s="8">
        <f t="shared" si="0"/>
        <v>100335</v>
      </c>
      <c r="I22" s="10">
        <f t="shared" si="1"/>
        <v>0.043267893528251236</v>
      </c>
    </row>
    <row r="23" spans="2:7" ht="18">
      <c r="B23" s="3"/>
      <c r="C23" s="3"/>
      <c r="D23" s="3"/>
      <c r="E23" s="3"/>
      <c r="F23" s="3"/>
      <c r="G23" s="3"/>
    </row>
    <row r="24" spans="1:2" s="5" customFormat="1" ht="18">
      <c r="A24" s="5" t="s">
        <v>14</v>
      </c>
      <c r="B24" s="8"/>
    </row>
    <row r="25" spans="1:7" ht="18">
      <c r="A25" s="1" t="s">
        <v>5</v>
      </c>
      <c r="B25" s="4">
        <f aca="true" t="shared" si="4" ref="B25:G25">SUM(B14-B3)</f>
        <v>3068</v>
      </c>
      <c r="C25" s="4">
        <f t="shared" si="4"/>
        <v>-2337</v>
      </c>
      <c r="D25" s="4">
        <f t="shared" si="4"/>
        <v>-58337</v>
      </c>
      <c r="E25" s="4">
        <f t="shared" si="4"/>
        <v>-37787</v>
      </c>
      <c r="F25" s="4">
        <f t="shared" si="4"/>
        <v>214</v>
      </c>
      <c r="G25" s="4">
        <f t="shared" si="4"/>
        <v>-169786</v>
      </c>
    </row>
    <row r="26" spans="1:7" ht="18">
      <c r="A26" s="1" t="s">
        <v>0</v>
      </c>
      <c r="B26" s="4">
        <f>SUM(B15-B4)</f>
        <v>93910</v>
      </c>
      <c r="C26" s="4">
        <f>SUM(C15-C4)</f>
        <v>-75332</v>
      </c>
      <c r="D26" s="4">
        <f>SUM(D15-D4)</f>
        <v>0</v>
      </c>
      <c r="E26" s="4">
        <f>SUM(E15-E4)</f>
        <v>79678</v>
      </c>
      <c r="F26" s="4">
        <f>SUM(F15-F4)</f>
        <v>86310</v>
      </c>
      <c r="G26" s="4">
        <f>SUM(G15-G4)</f>
        <v>16905</v>
      </c>
    </row>
    <row r="27" spans="1:7" ht="18">
      <c r="A27" s="1" t="s">
        <v>1</v>
      </c>
      <c r="B27" s="4">
        <f>SUM(B16-B5)</f>
        <v>-90</v>
      </c>
      <c r="C27" s="4">
        <f>SUM(C16-C5)</f>
        <v>0</v>
      </c>
      <c r="D27" s="4">
        <f>SUM(D16-D5)</f>
        <v>-1040</v>
      </c>
      <c r="E27" s="4">
        <f>SUM(E16-E5)</f>
        <v>-10244</v>
      </c>
      <c r="F27" s="4">
        <f>SUM(F16-F5)</f>
        <v>-9089</v>
      </c>
      <c r="G27" s="4">
        <f>SUM(G16-G5)</f>
        <v>-9089</v>
      </c>
    </row>
    <row r="28" spans="1:7" ht="18">
      <c r="A28" s="1" t="s">
        <v>2</v>
      </c>
      <c r="B28" s="4">
        <f>SUM(B17-B6)</f>
        <v>5805</v>
      </c>
      <c r="C28" s="4">
        <f>SUM(C17-C6)</f>
        <v>-15079</v>
      </c>
      <c r="D28" s="4">
        <f>SUM(D17-D6)</f>
        <v>-13305</v>
      </c>
      <c r="E28" s="4">
        <f>SUM(E17-E6)</f>
        <v>-6678</v>
      </c>
      <c r="F28" s="4">
        <f>SUM(F17-F6)</f>
        <v>-13957</v>
      </c>
      <c r="G28" s="4">
        <f>SUM(G17-G6)</f>
        <v>-13713</v>
      </c>
    </row>
    <row r="29" spans="1:7" ht="18">
      <c r="A29" s="1" t="s">
        <v>6</v>
      </c>
      <c r="B29" s="4">
        <f>SUM(B18-B7)</f>
        <v>0</v>
      </c>
      <c r="C29" s="4">
        <f>SUM(C18-C7)</f>
        <v>0</v>
      </c>
      <c r="D29" s="4">
        <f>SUM(D18-D7)</f>
        <v>-730</v>
      </c>
      <c r="E29" s="4">
        <f>SUM(E18-E7)</f>
        <v>-3730</v>
      </c>
      <c r="F29" s="4">
        <f>SUM(F18-F7)</f>
        <v>-3809</v>
      </c>
      <c r="G29" s="4">
        <f>SUM(G18-G7)</f>
        <v>298</v>
      </c>
    </row>
    <row r="30" spans="1:7" ht="18">
      <c r="A30" s="1" t="s">
        <v>3</v>
      </c>
      <c r="B30" s="4">
        <f>SUM(B19-B8)</f>
        <v>35421</v>
      </c>
      <c r="C30" s="4">
        <f>SUM(C19-C8)</f>
        <v>40090</v>
      </c>
      <c r="D30" s="4">
        <f>SUM(D19-D8)</f>
        <v>41124</v>
      </c>
      <c r="E30" s="4">
        <f>SUM(E19-E8)</f>
        <v>14990</v>
      </c>
      <c r="F30" s="4">
        <f>SUM(F19-F8)</f>
        <v>2333</v>
      </c>
      <c r="G30" s="4">
        <f>SUM(G19-G8)</f>
        <v>1420</v>
      </c>
    </row>
    <row r="31" spans="1:7" ht="18">
      <c r="A31" s="1" t="s">
        <v>4</v>
      </c>
      <c r="B31" s="4">
        <f>SUM(B20-B9)</f>
        <v>700</v>
      </c>
      <c r="C31" s="4">
        <f>SUM(C20-C9)</f>
        <v>0</v>
      </c>
      <c r="D31" s="4">
        <f>SUM(D20-D9)</f>
        <v>525</v>
      </c>
      <c r="E31" s="4">
        <f>SUM(E20-E9)</f>
        <v>525</v>
      </c>
      <c r="F31" s="4">
        <f>SUM(F20-F9)</f>
        <v>-20535</v>
      </c>
      <c r="G31" s="4">
        <f>SUM(G20-G9)</f>
        <v>0</v>
      </c>
    </row>
    <row r="32" spans="1:7" ht="18">
      <c r="A32" s="1" t="s">
        <v>29</v>
      </c>
      <c r="B32" s="4"/>
      <c r="C32" s="4"/>
      <c r="D32" s="4"/>
      <c r="E32" s="4"/>
      <c r="F32" s="4"/>
      <c r="G32" s="4">
        <f>SUM(G21-G10)</f>
        <v>-63000</v>
      </c>
    </row>
    <row r="33" spans="1:7" s="5" customFormat="1" ht="18">
      <c r="A33" s="5" t="s">
        <v>15</v>
      </c>
      <c r="B33" s="8">
        <f aca="true" t="shared" si="5" ref="B33:G33">SUM(B25:B31)</f>
        <v>138814</v>
      </c>
      <c r="C33" s="8">
        <f t="shared" si="5"/>
        <v>-52658</v>
      </c>
      <c r="D33" s="8">
        <f t="shared" si="5"/>
        <v>-31763</v>
      </c>
      <c r="E33" s="8">
        <f t="shared" si="5"/>
        <v>36754</v>
      </c>
      <c r="F33" s="8">
        <f t="shared" si="5"/>
        <v>41467</v>
      </c>
      <c r="G33" s="8">
        <f>SUM(G25:G32)</f>
        <v>-236965</v>
      </c>
    </row>
  </sheetData>
  <printOptions gridLines="1" horizontalCentered="1"/>
  <pageMargins left="0.38" right="0.33" top="1.29" bottom="1" header="0.5" footer="0.5"/>
  <pageSetup fitToHeight="1" fitToWidth="1" horizontalDpi="600" verticalDpi="600" orientation="landscape" scale="77" r:id="rId1"/>
  <headerFooter alignWithMargins="0">
    <oddHeader xml:space="preserve">&amp;C&amp;"Arial,Bold"&amp;14Special Funds 
FY 2011
Summary of Proposed Budgets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Cape Elizabeth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mmcgovern</dc:creator>
  <cp:keywords/>
  <dc:description/>
  <cp:lastModifiedBy>Michael McGovern</cp:lastModifiedBy>
  <cp:lastPrinted>2010-02-21T18:22:53Z</cp:lastPrinted>
  <dcterms:created xsi:type="dcterms:W3CDTF">2005-03-02T20:52:18Z</dcterms:created>
  <dcterms:modified xsi:type="dcterms:W3CDTF">2010-02-21T18:28:08Z</dcterms:modified>
  <cp:category/>
  <cp:version/>
  <cp:contentType/>
  <cp:contentStatus/>
</cp:coreProperties>
</file>